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65116" windowWidth="24620" windowHeight="15300" activeTab="0"/>
  </bookViews>
  <sheets>
    <sheet name="IU Data" sheetId="1" r:id="rId1"/>
    <sheet name="BSU Data" sheetId="2" r:id="rId2"/>
  </sheets>
  <definedNames/>
  <calcPr fullCalcOnLoad="1"/>
</workbook>
</file>

<file path=xl/sharedStrings.xml><?xml version="1.0" encoding="utf-8"?>
<sst xmlns="http://schemas.openxmlformats.org/spreadsheetml/2006/main" count="34" uniqueCount="20">
  <si>
    <t>Dropped Out</t>
  </si>
  <si>
    <t>First Gen</t>
  </si>
  <si>
    <t>Not First Gen</t>
  </si>
  <si>
    <t>Did not Drop</t>
  </si>
  <si>
    <t>Total</t>
  </si>
  <si>
    <t>Expected Values</t>
  </si>
  <si>
    <t>[(O-E)^2]/E</t>
  </si>
  <si>
    <t>Chi-square</t>
  </si>
  <si>
    <t>df</t>
  </si>
  <si>
    <t>CHIINV (crit value)</t>
  </si>
  <si>
    <t>CHIDIST (p value)</t>
  </si>
  <si>
    <t>Observed Values</t>
  </si>
  <si>
    <t>Observed Values reported as %</t>
  </si>
  <si>
    <t>Observed</t>
  </si>
  <si>
    <t>Expected</t>
  </si>
  <si>
    <t>&lt; 8 hours</t>
  </si>
  <si>
    <t>8 or more hours</t>
  </si>
  <si>
    <t>Chi - critical</t>
  </si>
  <si>
    <t>p</t>
  </si>
  <si>
    <t>Observed and Expected Values reported as %'s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</si>
</sst>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24">
    <font>
      <sz val="10"/>
      <name val="Arial"/>
      <family val="0"/>
    </font>
    <font>
      <b/>
      <sz val="10"/>
      <name val="Arial"/>
      <family val="0"/>
    </font>
    <font>
      <b/>
      <u val="single"/>
      <sz val="10"/>
      <name val="Arial"/>
      <family val="2"/>
    </font>
    <font>
      <i/>
      <sz val="10"/>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i/>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xf>
    <xf numFmtId="10" fontId="0" fillId="0" borderId="0" xfId="0" applyNumberFormat="1" applyAlignment="1">
      <alignment/>
    </xf>
    <xf numFmtId="10" fontId="2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14</xdr:row>
      <xdr:rowOff>38100</xdr:rowOff>
    </xdr:from>
    <xdr:to>
      <xdr:col>8</xdr:col>
      <xdr:colOff>104775</xdr:colOff>
      <xdr:row>18</xdr:row>
      <xdr:rowOff>38100</xdr:rowOff>
    </xdr:to>
    <xdr:sp>
      <xdr:nvSpPr>
        <xdr:cNvPr id="1" name="Text Box 1"/>
        <xdr:cNvSpPr txBox="1">
          <a:spLocks noChangeArrowheads="1"/>
        </xdr:cNvSpPr>
      </xdr:nvSpPr>
      <xdr:spPr>
        <a:xfrm>
          <a:off x="2266950" y="2200275"/>
          <a:ext cx="5086350" cy="609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Because the χ^2 obtained exceeds the χ^2 critical, we reject the null hypothesis.  The observed frequencies indicate that first generation college students at IU are significantly more likely to drop out of school during their first semester.</a:t>
          </a:r>
        </a:p>
      </xdr:txBody>
    </xdr:sp>
    <xdr:clientData/>
  </xdr:twoCellAnchor>
  <xdr:twoCellAnchor>
    <xdr:from>
      <xdr:col>0</xdr:col>
      <xdr:colOff>0</xdr:colOff>
      <xdr:row>20</xdr:row>
      <xdr:rowOff>0</xdr:rowOff>
    </xdr:from>
    <xdr:to>
      <xdr:col>8</xdr:col>
      <xdr:colOff>47625</xdr:colOff>
      <xdr:row>34</xdr:row>
      <xdr:rowOff>9525</xdr:rowOff>
    </xdr:to>
    <xdr:sp>
      <xdr:nvSpPr>
        <xdr:cNvPr id="2" name="TextBox 2"/>
        <xdr:cNvSpPr txBox="1">
          <a:spLocks noChangeArrowheads="1"/>
        </xdr:cNvSpPr>
      </xdr:nvSpPr>
      <xdr:spPr>
        <a:xfrm>
          <a:off x="0" y="3095625"/>
          <a:ext cx="7296150"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6</xdr:row>
      <xdr:rowOff>9525</xdr:rowOff>
    </xdr:from>
    <xdr:to>
      <xdr:col>7</xdr:col>
      <xdr:colOff>342900</xdr:colOff>
      <xdr:row>13</xdr:row>
      <xdr:rowOff>133350</xdr:rowOff>
    </xdr:to>
    <xdr:sp>
      <xdr:nvSpPr>
        <xdr:cNvPr id="1" name="TextBox 1"/>
        <xdr:cNvSpPr txBox="1">
          <a:spLocks noChangeArrowheads="1"/>
        </xdr:cNvSpPr>
      </xdr:nvSpPr>
      <xdr:spPr>
        <a:xfrm>
          <a:off x="2095500" y="933450"/>
          <a:ext cx="3562350" cy="12287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Becuase the obtained X^2  = 3.47 is not beyond the X^2 of 3.84, we fail to reject the null hypothesis.  Thus,</a:t>
          </a:r>
          <a:r>
            <a:rPr lang="en-US" cap="none" sz="1100" b="0" i="0" u="none" baseline="0">
              <a:solidFill>
                <a:srgbClr val="000000"/>
              </a:solidFill>
              <a:latin typeface="Calibri"/>
              <a:ea typeface="Calibri"/>
              <a:cs typeface="Calibri"/>
            </a:rPr>
            <a:t> t</a:t>
          </a:r>
          <a:r>
            <a:rPr lang="en-US" cap="none" sz="1100" b="0" i="0" u="none" baseline="0">
              <a:solidFill>
                <a:srgbClr val="000000"/>
              </a:solidFill>
              <a:latin typeface="Calibri"/>
              <a:ea typeface="Calibri"/>
              <a:cs typeface="Calibri"/>
            </a:rPr>
            <a:t>he percentage of Ball State students sleeping 8 hours or more per night (31.67%) is not significantly different than the general adult population</a:t>
          </a:r>
          <a:r>
            <a:rPr lang="en-US" cap="none" sz="1100" b="0" i="0" u="none" baseline="0">
              <a:solidFill>
                <a:srgbClr val="000000"/>
              </a:solidFill>
              <a:latin typeface="Calibri"/>
              <a:ea typeface="Calibri"/>
              <a:cs typeface="Calibri"/>
            </a:rPr>
            <a:t> (40%).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8"/>
  <sheetViews>
    <sheetView tabSelected="1" zoomScale="125" zoomScaleNormal="125" zoomScalePageLayoutView="0" workbookViewId="0" topLeftCell="A1">
      <selection activeCell="A5" sqref="A5"/>
    </sheetView>
  </sheetViews>
  <sheetFormatPr defaultColWidth="8.8515625" defaultRowHeight="12.75"/>
  <cols>
    <col min="1" max="1" width="17.7109375" style="0" bestFit="1" customWidth="1"/>
    <col min="2" max="2" width="11.00390625" style="0" customWidth="1"/>
    <col min="3" max="3" width="12.7109375" style="0" bestFit="1" customWidth="1"/>
    <col min="4" max="5" width="8.8515625" style="0" customWidth="1"/>
    <col min="6" max="6" width="27.7109375" style="0" customWidth="1"/>
    <col min="7" max="7" width="8.8515625" style="0" customWidth="1"/>
    <col min="8" max="8" width="13.00390625" style="0" bestFit="1" customWidth="1"/>
  </cols>
  <sheetData>
    <row r="1" spans="1:6" ht="12">
      <c r="A1" s="6" t="s">
        <v>11</v>
      </c>
      <c r="F1" s="6" t="s">
        <v>12</v>
      </c>
    </row>
    <row r="2" spans="2:8" ht="12">
      <c r="B2" s="2" t="s">
        <v>1</v>
      </c>
      <c r="C2" s="2" t="s">
        <v>2</v>
      </c>
      <c r="D2" s="4" t="s">
        <v>4</v>
      </c>
      <c r="G2" s="2" t="s">
        <v>1</v>
      </c>
      <c r="H2" s="2" t="s">
        <v>2</v>
      </c>
    </row>
    <row r="3" spans="1:8" ht="12">
      <c r="A3" s="1" t="s">
        <v>0</v>
      </c>
      <c r="B3" s="3">
        <v>73</v>
      </c>
      <c r="C3" s="3">
        <v>89</v>
      </c>
      <c r="D3" s="5">
        <f>SUM(B3:C3)</f>
        <v>162</v>
      </c>
      <c r="F3" s="1" t="s">
        <v>0</v>
      </c>
      <c r="G3" s="7">
        <f>B3/B5</f>
        <v>0.1</v>
      </c>
      <c r="H3" s="7">
        <f>C3/C5</f>
        <v>0.06768060836501902</v>
      </c>
    </row>
    <row r="4" spans="1:8" ht="12">
      <c r="A4" s="1" t="s">
        <v>3</v>
      </c>
      <c r="B4" s="3">
        <v>657</v>
      </c>
      <c r="C4" s="3">
        <v>1226</v>
      </c>
      <c r="D4" s="5">
        <f>SUM(B4:C4)</f>
        <v>1883</v>
      </c>
      <c r="F4" s="1" t="s">
        <v>3</v>
      </c>
      <c r="G4" s="7">
        <f>B4/B5</f>
        <v>0.9</v>
      </c>
      <c r="H4" s="7">
        <f>C4/C5</f>
        <v>0.932319391634981</v>
      </c>
    </row>
    <row r="5" spans="1:8" ht="12">
      <c r="A5" s="1" t="s">
        <v>4</v>
      </c>
      <c r="B5" s="5">
        <f>SUM(B3:B4)</f>
        <v>730</v>
      </c>
      <c r="C5" s="5">
        <f>SUM(C3:C4)</f>
        <v>1315</v>
      </c>
      <c r="D5" s="5">
        <f>SUM(B3:C4)</f>
        <v>2045</v>
      </c>
      <c r="F5" s="1" t="s">
        <v>4</v>
      </c>
      <c r="G5" s="7">
        <f>SUM(G3:G4)</f>
        <v>1</v>
      </c>
      <c r="H5" s="7">
        <f>SUM(H3:H4)</f>
        <v>1</v>
      </c>
    </row>
    <row r="7" ht="12">
      <c r="A7" s="1" t="s">
        <v>5</v>
      </c>
    </row>
    <row r="8" spans="2:3" ht="12">
      <c r="B8" s="2" t="s">
        <v>1</v>
      </c>
      <c r="C8" s="2" t="s">
        <v>2</v>
      </c>
    </row>
    <row r="9" spans="1:3" ht="12">
      <c r="A9" s="1" t="s">
        <v>0</v>
      </c>
      <c r="B9">
        <f>(B$5*$D3)/$D$5</f>
        <v>57.82885085574572</v>
      </c>
      <c r="C9">
        <f>(C$5*$D3)/$D$5</f>
        <v>104.17114914425427</v>
      </c>
    </row>
    <row r="10" spans="1:3" ht="12">
      <c r="A10" s="1" t="s">
        <v>3</v>
      </c>
      <c r="B10">
        <f>(B$5*$D4)/$D$5</f>
        <v>672.1711491442543</v>
      </c>
      <c r="C10">
        <f>(C$5*$D4)/$D$5</f>
        <v>1210.8288508557457</v>
      </c>
    </row>
    <row r="12" spans="1:3" ht="12">
      <c r="A12" s="1" t="s">
        <v>6</v>
      </c>
      <c r="B12">
        <f>(B3-B9)^2/B9</f>
        <v>3.980085423646956</v>
      </c>
      <c r="C12">
        <f>(C3-C9)^2/C9</f>
        <v>2.2094770792869016</v>
      </c>
    </row>
    <row r="13" spans="2:3" ht="12">
      <c r="B13">
        <f>(B4-B10)^2/B10</f>
        <v>0.34241839544918085</v>
      </c>
      <c r="C13">
        <f>(C4-C10)^2/C10</f>
        <v>0.1900877784622829</v>
      </c>
    </row>
    <row r="15" spans="1:2" ht="12">
      <c r="A15" s="1" t="s">
        <v>7</v>
      </c>
      <c r="B15" s="1">
        <f>SUM(B12:C13)</f>
        <v>6.722068676845321</v>
      </c>
    </row>
    <row r="16" spans="1:2" ht="12">
      <c r="A16" t="s">
        <v>8</v>
      </c>
      <c r="B16">
        <v>1</v>
      </c>
    </row>
    <row r="17" spans="1:2" ht="12">
      <c r="A17" s="1" t="s">
        <v>9</v>
      </c>
      <c r="B17" s="1">
        <f>CHIINV(0.05,B16)</f>
        <v>3.841459149489757</v>
      </c>
    </row>
    <row r="18" spans="1:2" ht="12">
      <c r="A18" s="1" t="s">
        <v>10</v>
      </c>
      <c r="B18" s="1">
        <f>CHIDIST(B15,B16)</f>
        <v>0.009522711500791281</v>
      </c>
    </row>
  </sheetData>
  <sheetProtection/>
  <printOptions/>
  <pageMargins left="0.75" right="0.75" top="1" bottom="1" header="0.5" footer="0.5"/>
  <pageSetup horizontalDpi="1200" verticalDpi="1200" orientation="portrait"/>
  <drawing r:id="rId1"/>
</worksheet>
</file>

<file path=xl/worksheets/sheet2.xml><?xml version="1.0" encoding="utf-8"?>
<worksheet xmlns="http://schemas.openxmlformats.org/spreadsheetml/2006/main" xmlns:r="http://schemas.openxmlformats.org/officeDocument/2006/relationships">
  <dimension ref="A1:F9"/>
  <sheetViews>
    <sheetView zoomScale="120" zoomScaleNormal="120" zoomScalePageLayoutView="0" workbookViewId="0" topLeftCell="A1">
      <selection activeCell="D16" sqref="D16"/>
    </sheetView>
  </sheetViews>
  <sheetFormatPr defaultColWidth="8.8515625" defaultRowHeight="12.75"/>
  <cols>
    <col min="1" max="1" width="12.00390625" style="0" customWidth="1"/>
    <col min="2" max="2" width="9.28125" style="0" bestFit="1" customWidth="1"/>
    <col min="3" max="3" width="16.421875" style="0" customWidth="1"/>
    <col min="4" max="5" width="8.8515625" style="0" customWidth="1"/>
    <col min="6" max="6" width="15.421875" style="0" bestFit="1" customWidth="1"/>
  </cols>
  <sheetData>
    <row r="1" ht="12">
      <c r="E1" s="6" t="s">
        <v>19</v>
      </c>
    </row>
    <row r="2" spans="2:6" ht="12">
      <c r="B2" s="6" t="s">
        <v>15</v>
      </c>
      <c r="C2" s="6" t="s">
        <v>16</v>
      </c>
      <c r="E2" s="6" t="s">
        <v>15</v>
      </c>
      <c r="F2" s="6" t="s">
        <v>16</v>
      </c>
    </row>
    <row r="3" spans="1:6" ht="12">
      <c r="A3" s="1" t="s">
        <v>13</v>
      </c>
      <c r="B3" s="3">
        <v>82</v>
      </c>
      <c r="C3" s="3">
        <v>38</v>
      </c>
      <c r="E3" s="8">
        <f>B3/(B3+C3)</f>
        <v>0.6833333333333333</v>
      </c>
      <c r="F3" s="8">
        <f>C3/(B3+C3)</f>
        <v>0.31666666666666665</v>
      </c>
    </row>
    <row r="4" spans="1:6" ht="12">
      <c r="A4" s="1" t="s">
        <v>14</v>
      </c>
      <c r="B4" s="3">
        <f>0.6*(B3+C3)</f>
        <v>72</v>
      </c>
      <c r="C4" s="3">
        <f>0.4*(B3+C3)</f>
        <v>48</v>
      </c>
      <c r="E4" s="8">
        <f>B4/(B4+C4)</f>
        <v>0.6</v>
      </c>
      <c r="F4" s="8">
        <f>C4/(B4+C4)</f>
        <v>0.4</v>
      </c>
    </row>
    <row r="6" spans="1:2" ht="12">
      <c r="A6" s="1" t="s">
        <v>7</v>
      </c>
      <c r="B6">
        <f>((B3-B4)^2)/B4+((C3-C4)^2)/C4</f>
        <v>3.4722222222222223</v>
      </c>
    </row>
    <row r="7" spans="1:2" ht="12">
      <c r="A7" s="1" t="s">
        <v>8</v>
      </c>
      <c r="B7">
        <v>1</v>
      </c>
    </row>
    <row r="8" spans="1:2" ht="12">
      <c r="A8" s="1" t="s">
        <v>17</v>
      </c>
      <c r="B8">
        <f>CHIINV(0.05,B7)</f>
        <v>3.841459149489757</v>
      </c>
    </row>
    <row r="9" spans="1:2" ht="12">
      <c r="A9" s="1" t="s">
        <v>18</v>
      </c>
      <c r="B9">
        <f>CHIDIST(B6,B7)</f>
        <v>0.062407430615494086</v>
      </c>
    </row>
  </sheetData>
  <sheetProtection/>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dcterms:created xsi:type="dcterms:W3CDTF">2006-07-21T22:07:44Z</dcterms:created>
  <dcterms:modified xsi:type="dcterms:W3CDTF">2010-01-04T21:42:30Z</dcterms:modified>
  <cp:category/>
  <cp:version/>
  <cp:contentType/>
  <cp:contentStatus/>
</cp:coreProperties>
</file>